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Area" localSheetId="0">Лист1!$A$1:$M$46</definedName>
  </definedNames>
  <calcPr calcId="152511"/>
</workbook>
</file>

<file path=xl/calcChain.xml><?xml version="1.0" encoding="utf-8"?>
<calcChain xmlns="http://schemas.openxmlformats.org/spreadsheetml/2006/main">
  <c r="G30" i="1" l="1"/>
  <c r="G41" i="1"/>
  <c r="K30" i="1"/>
  <c r="K33" i="1"/>
  <c r="G37" i="1"/>
  <c r="G33" i="1"/>
  <c r="K25" i="1"/>
  <c r="K22" i="1"/>
  <c r="K15" i="1"/>
  <c r="K9" i="1"/>
  <c r="J28" i="1"/>
  <c r="I28" i="1"/>
  <c r="G22" i="1"/>
  <c r="G15" i="1"/>
  <c r="G9" i="1"/>
  <c r="G28" i="1" l="1"/>
  <c r="K28" i="1" s="1"/>
  <c r="G34" i="1"/>
  <c r="G42" i="1"/>
  <c r="K36" i="1"/>
  <c r="K37" i="1" s="1"/>
  <c r="K38" i="1"/>
  <c r="K39" i="1"/>
  <c r="K40" i="1"/>
  <c r="G25" i="1"/>
  <c r="G44" i="1" l="1"/>
  <c r="G45" i="1" s="1"/>
  <c r="G43" i="1"/>
  <c r="K41" i="1"/>
  <c r="K42" i="1"/>
  <c r="K44" i="1"/>
</calcChain>
</file>

<file path=xl/sharedStrings.xml><?xml version="1.0" encoding="utf-8"?>
<sst xmlns="http://schemas.openxmlformats.org/spreadsheetml/2006/main" count="104" uniqueCount="71">
  <si>
    <t>Наименование профессии или специальности</t>
  </si>
  <si>
    <t>Группы</t>
  </si>
  <si>
    <t>Срок обуч.</t>
  </si>
  <si>
    <t>Курс</t>
  </si>
  <si>
    <t>Численнсть</t>
  </si>
  <si>
    <t>Кол-во сирот</t>
  </si>
  <si>
    <t>Кол-во опекемых</t>
  </si>
  <si>
    <t>Кол-во гр.</t>
  </si>
  <si>
    <t>Ср. наполняемость</t>
  </si>
  <si>
    <t>Инвал.</t>
  </si>
  <si>
    <t>Техническое обслуживание и ремонт радиоэлектронной техники</t>
  </si>
  <si>
    <t>17-ТОТ</t>
  </si>
  <si>
    <t>Технология машиностроения</t>
  </si>
  <si>
    <t>17-ТМТ</t>
  </si>
  <si>
    <t>«Технология продукции общественного питания»</t>
  </si>
  <si>
    <t>17-ОПТ</t>
  </si>
  <si>
    <t>«Информационные системы (по отраслям)»</t>
  </si>
  <si>
    <t>17-ИСТ</t>
  </si>
  <si>
    <t>«Экономика и бухгалтерский учет»</t>
  </si>
  <si>
    <t>17-БХТ</t>
  </si>
  <si>
    <t xml:space="preserve">                                             Всего 1 курс</t>
  </si>
  <si>
    <t>«Сварочное производство»</t>
  </si>
  <si>
    <t>16-СВТ</t>
  </si>
  <si>
    <t>16-ИСТ</t>
  </si>
  <si>
    <t>«Радиоаппаратостроение»</t>
  </si>
  <si>
    <t>16-РАТ</t>
  </si>
  <si>
    <t>«Коммерция по отраслям»</t>
  </si>
  <si>
    <t>16-КМТ</t>
  </si>
  <si>
    <t xml:space="preserve">                                             Всего 2 курс</t>
  </si>
  <si>
    <t>ППССЗ</t>
  </si>
  <si>
    <t>15-ОПТ</t>
  </si>
  <si>
    <t>15-БХТ</t>
  </si>
  <si>
    <t>15-ТМТ</t>
  </si>
  <si>
    <t>Всего 3 курс</t>
  </si>
  <si>
    <t>14-ИСТ</t>
  </si>
  <si>
    <t>«Строительство и эксплуатация зданий и сооружений»</t>
  </si>
  <si>
    <t>14-СТТ</t>
  </si>
  <si>
    <t>Всего 4 курс</t>
  </si>
  <si>
    <r>
      <t xml:space="preserve">ВСЕГО </t>
    </r>
    <r>
      <rPr>
        <sz val="10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ППССЗ</t>
    </r>
  </si>
  <si>
    <t>Сварщик (ручной и частично механизированной сварки (наплавки)</t>
  </si>
  <si>
    <t>17-СВ</t>
  </si>
  <si>
    <t>Всего 1 курс</t>
  </si>
  <si>
    <t>Штукатур</t>
  </si>
  <si>
    <t xml:space="preserve">17-ШТ </t>
  </si>
  <si>
    <t>10 мес.</t>
  </si>
  <si>
    <t>Маляр</t>
  </si>
  <si>
    <t>17-МЛ</t>
  </si>
  <si>
    <t>ИТОГО 1 курс</t>
  </si>
  <si>
    <t>Повар, кондитер</t>
  </si>
  <si>
    <t>16-ПК</t>
  </si>
  <si>
    <t>Станочник (металлообработка)</t>
  </si>
  <si>
    <t>16-СТ</t>
  </si>
  <si>
    <t>Всего 2 курс</t>
  </si>
  <si>
    <t>"Сварщик (электросварочные и газосварочные работы)"</t>
  </si>
  <si>
    <t>15-СВ</t>
  </si>
  <si>
    <t>Мастер общестроительных работ</t>
  </si>
  <si>
    <t>15-МР</t>
  </si>
  <si>
    <t>Парикмахер</t>
  </si>
  <si>
    <t>15-ПХ</t>
  </si>
  <si>
    <t>Всего 3  курс</t>
  </si>
  <si>
    <r>
      <t xml:space="preserve">Итого </t>
    </r>
    <r>
      <rPr>
        <sz val="10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ППКРС</t>
    </r>
  </si>
  <si>
    <t>Всего</t>
  </si>
  <si>
    <t>ИТОГО по техникуму</t>
  </si>
  <si>
    <t>Директор                                           В.И.Блинков</t>
  </si>
  <si>
    <t>Програм-мы</t>
  </si>
  <si>
    <t>ППКРС</t>
  </si>
  <si>
    <t>ППО</t>
  </si>
  <si>
    <t>3г.10 м.</t>
  </si>
  <si>
    <t>2г.10 м.</t>
  </si>
  <si>
    <t>Прим-ние                  акад.       отпуск</t>
  </si>
  <si>
    <t>Информация по контингенту студентов  ГБПОУ  БТТ на 01.03.2018 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</si>
</sst>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;[Red]0.0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92CDDC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CCCC"/>
        <bgColor indexed="64"/>
      </patternFill>
    </fill>
  </fills>
  <borders count="2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5" fontId="6" fillId="2" borderId="3" xfId="0" applyNumberFormat="1" applyFont="1" applyFill="1" applyBorder="1" applyAlignment="1">
      <alignment horizontal="center" vertical="center" wrapText="1"/>
    </xf>
    <xf numFmtId="165" fontId="6" fillId="3" borderId="3" xfId="0" applyNumberFormat="1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164" fontId="1" fillId="0" borderId="16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16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tabSelected="1" workbookViewId="0">
      <selection activeCell="R11" sqref="R11"/>
    </sheetView>
  </sheetViews>
  <sheetFormatPr defaultRowHeight="15" x14ac:dyDescent="0.25"/>
  <cols>
    <col min="1" max="1" width="6.85546875" customWidth="1"/>
    <col min="2" max="2" width="9.140625" hidden="1" customWidth="1"/>
    <col min="3" max="3" width="28.85546875" customWidth="1"/>
    <col min="4" max="4" width="7.7109375" customWidth="1"/>
    <col min="5" max="5" width="6.85546875" customWidth="1"/>
    <col min="6" max="6" width="4.5703125" customWidth="1"/>
    <col min="7" max="7" width="6.140625" customWidth="1"/>
    <col min="8" max="8" width="4.85546875" customWidth="1"/>
    <col min="9" max="9" width="5.7109375" customWidth="1"/>
    <col min="10" max="10" width="4.85546875" customWidth="1"/>
    <col min="11" max="11" width="6.85546875" customWidth="1"/>
    <col min="12" max="12" width="4.85546875" customWidth="1"/>
    <col min="13" max="13" width="9.42578125" customWidth="1"/>
  </cols>
  <sheetData>
    <row r="1" spans="1:13" ht="16.5" thickBot="1" x14ac:dyDescent="0.3">
      <c r="A1" s="85" t="s">
        <v>70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spans="1:13" ht="45.75" thickBot="1" x14ac:dyDescent="0.3">
      <c r="A2" s="19" t="s">
        <v>64</v>
      </c>
      <c r="B2" s="86" t="s">
        <v>0</v>
      </c>
      <c r="C2" s="87"/>
      <c r="D2" s="1" t="s">
        <v>1</v>
      </c>
      <c r="E2" s="1" t="s">
        <v>2</v>
      </c>
      <c r="F2" s="2" t="s">
        <v>3</v>
      </c>
      <c r="G2" s="1" t="s">
        <v>4</v>
      </c>
      <c r="H2" s="1" t="s">
        <v>5</v>
      </c>
      <c r="I2" s="1" t="s">
        <v>6</v>
      </c>
      <c r="J2" s="1" t="s">
        <v>7</v>
      </c>
      <c r="K2" s="1" t="s">
        <v>8</v>
      </c>
      <c r="L2" s="1" t="s">
        <v>9</v>
      </c>
      <c r="M2" s="1" t="s">
        <v>69</v>
      </c>
    </row>
    <row r="3" spans="1:13" ht="24" customHeight="1" thickBot="1" x14ac:dyDescent="0.3">
      <c r="A3" s="6"/>
      <c r="B3" s="42" t="s">
        <v>10</v>
      </c>
      <c r="C3" s="43"/>
      <c r="D3" s="4" t="s">
        <v>11</v>
      </c>
      <c r="E3" s="4" t="s">
        <v>67</v>
      </c>
      <c r="F3" s="4">
        <v>1</v>
      </c>
      <c r="G3" s="27">
        <v>23</v>
      </c>
      <c r="H3" s="4"/>
      <c r="I3" s="4">
        <v>1</v>
      </c>
      <c r="J3" s="4">
        <v>1</v>
      </c>
      <c r="K3" s="4">
        <v>23</v>
      </c>
      <c r="L3" s="4">
        <v>1</v>
      </c>
      <c r="M3" s="18"/>
    </row>
    <row r="4" spans="1:13" ht="15" customHeight="1" thickBot="1" x14ac:dyDescent="0.3">
      <c r="A4" s="6"/>
      <c r="B4" s="42" t="s">
        <v>12</v>
      </c>
      <c r="C4" s="43"/>
      <c r="D4" s="4" t="s">
        <v>13</v>
      </c>
      <c r="E4" s="4" t="s">
        <v>67</v>
      </c>
      <c r="F4" s="4">
        <v>1</v>
      </c>
      <c r="G4" s="4">
        <v>24</v>
      </c>
      <c r="H4" s="4"/>
      <c r="I4" s="4">
        <v>1</v>
      </c>
      <c r="J4" s="4">
        <v>1</v>
      </c>
      <c r="K4" s="4">
        <v>24</v>
      </c>
      <c r="L4" s="4"/>
      <c r="M4" s="20"/>
    </row>
    <row r="5" spans="1:13" ht="25.5" customHeight="1" thickBot="1" x14ac:dyDescent="0.3">
      <c r="A5" s="6" t="s">
        <v>29</v>
      </c>
      <c r="B5" s="42" t="s">
        <v>14</v>
      </c>
      <c r="C5" s="43"/>
      <c r="D5" s="4" t="s">
        <v>15</v>
      </c>
      <c r="E5" s="4" t="s">
        <v>67</v>
      </c>
      <c r="F5" s="4">
        <v>1</v>
      </c>
      <c r="G5" s="4">
        <v>24</v>
      </c>
      <c r="H5" s="4">
        <v>3</v>
      </c>
      <c r="I5" s="4">
        <v>1</v>
      </c>
      <c r="J5" s="4">
        <v>1</v>
      </c>
      <c r="K5" s="4">
        <v>24</v>
      </c>
      <c r="L5" s="4"/>
      <c r="M5" s="20"/>
    </row>
    <row r="6" spans="1:13" ht="24.75" customHeight="1" x14ac:dyDescent="0.25">
      <c r="A6" s="69"/>
      <c r="B6" s="77" t="s">
        <v>16</v>
      </c>
      <c r="C6" s="78"/>
      <c r="D6" s="40" t="s">
        <v>17</v>
      </c>
      <c r="E6" s="40" t="s">
        <v>67</v>
      </c>
      <c r="F6" s="40">
        <v>1</v>
      </c>
      <c r="G6" s="40">
        <v>24</v>
      </c>
      <c r="H6" s="40">
        <v>2</v>
      </c>
      <c r="I6" s="40">
        <v>1</v>
      </c>
      <c r="J6" s="40">
        <v>1</v>
      </c>
      <c r="K6" s="40">
        <v>24</v>
      </c>
      <c r="L6" s="40">
        <v>1</v>
      </c>
      <c r="M6" s="83"/>
    </row>
    <row r="7" spans="1:13" ht="1.5" customHeight="1" thickBot="1" x14ac:dyDescent="0.3">
      <c r="A7" s="69"/>
      <c r="B7" s="71"/>
      <c r="C7" s="72"/>
      <c r="D7" s="41"/>
      <c r="E7" s="41"/>
      <c r="F7" s="41"/>
      <c r="G7" s="41"/>
      <c r="H7" s="41"/>
      <c r="I7" s="41"/>
      <c r="J7" s="41"/>
      <c r="K7" s="41"/>
      <c r="L7" s="41"/>
      <c r="M7" s="84"/>
    </row>
    <row r="8" spans="1:13" ht="21.75" customHeight="1" thickBot="1" x14ac:dyDescent="0.3">
      <c r="A8" s="16"/>
      <c r="B8" s="42" t="s">
        <v>18</v>
      </c>
      <c r="C8" s="43"/>
      <c r="D8" s="4" t="s">
        <v>19</v>
      </c>
      <c r="E8" s="4" t="s">
        <v>68</v>
      </c>
      <c r="F8" s="4">
        <v>1</v>
      </c>
      <c r="G8" s="4">
        <v>23</v>
      </c>
      <c r="H8" s="4">
        <v>1</v>
      </c>
      <c r="I8" s="4"/>
      <c r="J8" s="4">
        <v>1</v>
      </c>
      <c r="K8" s="4">
        <v>23</v>
      </c>
      <c r="L8" s="4">
        <v>2</v>
      </c>
      <c r="M8" s="20"/>
    </row>
    <row r="9" spans="1:13" ht="15.75" thickBot="1" x14ac:dyDescent="0.3">
      <c r="A9" s="74" t="s">
        <v>20</v>
      </c>
      <c r="B9" s="75"/>
      <c r="C9" s="75"/>
      <c r="D9" s="75"/>
      <c r="E9" s="75"/>
      <c r="F9" s="76"/>
      <c r="G9" s="5">
        <f>G8+G6+G5+G4+G3</f>
        <v>118</v>
      </c>
      <c r="H9" s="5">
        <v>6</v>
      </c>
      <c r="I9" s="5">
        <v>4</v>
      </c>
      <c r="J9" s="5">
        <v>5</v>
      </c>
      <c r="K9" s="29">
        <f>AVERAGE(K3:K8)</f>
        <v>23.6</v>
      </c>
      <c r="L9" s="5">
        <v>4</v>
      </c>
      <c r="M9" s="15"/>
    </row>
    <row r="10" spans="1:13" ht="14.25" customHeight="1" thickBot="1" x14ac:dyDescent="0.3">
      <c r="A10" s="40" t="s">
        <v>29</v>
      </c>
      <c r="B10" s="42" t="s">
        <v>21</v>
      </c>
      <c r="C10" s="43"/>
      <c r="D10" s="4" t="s">
        <v>22</v>
      </c>
      <c r="E10" s="4" t="s">
        <v>67</v>
      </c>
      <c r="F10" s="4">
        <v>2</v>
      </c>
      <c r="G10" s="4">
        <v>20</v>
      </c>
      <c r="H10" s="4"/>
      <c r="I10" s="4">
        <v>1</v>
      </c>
      <c r="J10" s="4">
        <v>1</v>
      </c>
      <c r="K10" s="4">
        <v>20</v>
      </c>
      <c r="L10" s="4"/>
      <c r="M10" s="20"/>
    </row>
    <row r="11" spans="1:13" ht="22.5" customHeight="1" thickBot="1" x14ac:dyDescent="0.3">
      <c r="A11" s="69"/>
      <c r="B11" s="42" t="s">
        <v>16</v>
      </c>
      <c r="C11" s="43"/>
      <c r="D11" s="4" t="s">
        <v>23</v>
      </c>
      <c r="E11" s="4" t="s">
        <v>67</v>
      </c>
      <c r="F11" s="4">
        <v>2</v>
      </c>
      <c r="G11" s="4">
        <v>23</v>
      </c>
      <c r="H11" s="4">
        <v>3</v>
      </c>
      <c r="I11" s="4"/>
      <c r="J11" s="4">
        <v>1</v>
      </c>
      <c r="K11" s="4">
        <v>23</v>
      </c>
      <c r="L11" s="4"/>
      <c r="M11" s="15"/>
    </row>
    <row r="12" spans="1:13" x14ac:dyDescent="0.25">
      <c r="A12" s="69"/>
      <c r="B12" s="77" t="s">
        <v>24</v>
      </c>
      <c r="C12" s="78"/>
      <c r="D12" s="40" t="s">
        <v>25</v>
      </c>
      <c r="E12" s="40" t="s">
        <v>67</v>
      </c>
      <c r="F12" s="40">
        <v>2</v>
      </c>
      <c r="G12" s="40">
        <v>24</v>
      </c>
      <c r="H12" s="40">
        <v>1</v>
      </c>
      <c r="I12" s="40">
        <v>1</v>
      </c>
      <c r="J12" s="40">
        <v>1</v>
      </c>
      <c r="K12" s="40">
        <v>24</v>
      </c>
      <c r="L12" s="40">
        <v>1</v>
      </c>
      <c r="M12" s="81"/>
    </row>
    <row r="13" spans="1:13" ht="1.5" customHeight="1" thickBot="1" x14ac:dyDescent="0.3">
      <c r="A13" s="69"/>
      <c r="B13" s="71"/>
      <c r="C13" s="72"/>
      <c r="D13" s="41"/>
      <c r="E13" s="41"/>
      <c r="F13" s="41"/>
      <c r="G13" s="41"/>
      <c r="H13" s="41"/>
      <c r="I13" s="41"/>
      <c r="J13" s="41"/>
      <c r="K13" s="41"/>
      <c r="L13" s="41"/>
      <c r="M13" s="82"/>
    </row>
    <row r="14" spans="1:13" ht="21" customHeight="1" thickBot="1" x14ac:dyDescent="0.3">
      <c r="A14" s="41"/>
      <c r="B14" s="42" t="s">
        <v>26</v>
      </c>
      <c r="C14" s="43"/>
      <c r="D14" s="4" t="s">
        <v>27</v>
      </c>
      <c r="E14" s="4" t="s">
        <v>68</v>
      </c>
      <c r="F14" s="4">
        <v>2</v>
      </c>
      <c r="G14" s="4">
        <v>23</v>
      </c>
      <c r="H14" s="4">
        <v>4</v>
      </c>
      <c r="I14" s="4">
        <v>1</v>
      </c>
      <c r="J14" s="4">
        <v>1</v>
      </c>
      <c r="K14" s="4">
        <v>23</v>
      </c>
      <c r="L14" s="4">
        <v>1</v>
      </c>
      <c r="M14" s="22"/>
    </row>
    <row r="15" spans="1:13" ht="15.75" thickBot="1" x14ac:dyDescent="0.3">
      <c r="A15" s="74" t="s">
        <v>28</v>
      </c>
      <c r="B15" s="75"/>
      <c r="C15" s="75"/>
      <c r="D15" s="75"/>
      <c r="E15" s="75"/>
      <c r="F15" s="76"/>
      <c r="G15" s="5">
        <f>G14+G12+G11+G10</f>
        <v>90</v>
      </c>
      <c r="H15" s="5">
        <v>8</v>
      </c>
      <c r="I15" s="5">
        <v>3</v>
      </c>
      <c r="J15" s="5">
        <v>4</v>
      </c>
      <c r="K15" s="5">
        <f>AVERAGE(K10:K14)</f>
        <v>22.5</v>
      </c>
      <c r="L15" s="5">
        <v>2</v>
      </c>
      <c r="M15" s="15"/>
    </row>
    <row r="16" spans="1:13" ht="0.75" customHeight="1" x14ac:dyDescent="0.25">
      <c r="A16" s="77" t="s">
        <v>29</v>
      </c>
      <c r="B16" s="78"/>
      <c r="C16" s="40" t="s">
        <v>14</v>
      </c>
      <c r="D16" s="40" t="s">
        <v>30</v>
      </c>
      <c r="E16" s="40" t="s">
        <v>67</v>
      </c>
      <c r="F16" s="40">
        <v>3</v>
      </c>
      <c r="G16" s="40">
        <v>23</v>
      </c>
      <c r="H16" s="40">
        <v>1</v>
      </c>
      <c r="I16" s="40"/>
      <c r="J16" s="40">
        <v>1</v>
      </c>
      <c r="K16" s="67">
        <v>23</v>
      </c>
      <c r="L16" s="40"/>
      <c r="M16" s="28"/>
    </row>
    <row r="17" spans="1:13" ht="26.25" customHeight="1" thickBot="1" x14ac:dyDescent="0.3">
      <c r="A17" s="79"/>
      <c r="B17" s="80"/>
      <c r="C17" s="41"/>
      <c r="D17" s="41"/>
      <c r="E17" s="41"/>
      <c r="F17" s="41"/>
      <c r="G17" s="41"/>
      <c r="H17" s="41"/>
      <c r="I17" s="41"/>
      <c r="J17" s="41"/>
      <c r="K17" s="73"/>
      <c r="L17" s="41"/>
      <c r="M17" s="33"/>
    </row>
    <row r="18" spans="1:13" ht="0.75" customHeight="1" x14ac:dyDescent="0.25">
      <c r="A18" s="79"/>
      <c r="B18" s="80"/>
      <c r="C18" s="40" t="s">
        <v>18</v>
      </c>
      <c r="D18" s="40" t="s">
        <v>31</v>
      </c>
      <c r="E18" s="40" t="s">
        <v>68</v>
      </c>
      <c r="F18" s="40">
        <v>3</v>
      </c>
      <c r="G18" s="40">
        <v>24</v>
      </c>
      <c r="H18" s="40">
        <v>3</v>
      </c>
      <c r="I18" s="40"/>
      <c r="J18" s="40">
        <v>1</v>
      </c>
      <c r="K18" s="67">
        <v>24</v>
      </c>
      <c r="L18" s="40">
        <v>1</v>
      </c>
      <c r="M18" s="21"/>
    </row>
    <row r="19" spans="1:13" ht="21" customHeight="1" thickBot="1" x14ac:dyDescent="0.3">
      <c r="A19" s="79"/>
      <c r="B19" s="80"/>
      <c r="C19" s="41"/>
      <c r="D19" s="41"/>
      <c r="E19" s="41"/>
      <c r="F19" s="41"/>
      <c r="G19" s="41"/>
      <c r="H19" s="41"/>
      <c r="I19" s="41"/>
      <c r="J19" s="41"/>
      <c r="K19" s="73"/>
      <c r="L19" s="41"/>
      <c r="M19" s="15"/>
    </row>
    <row r="20" spans="1:13" ht="3" customHeight="1" x14ac:dyDescent="0.25">
      <c r="A20" s="79"/>
      <c r="B20" s="80"/>
      <c r="C20" s="40" t="s">
        <v>12</v>
      </c>
      <c r="D20" s="40" t="s">
        <v>32</v>
      </c>
      <c r="E20" s="40" t="s">
        <v>67</v>
      </c>
      <c r="F20" s="40">
        <v>3</v>
      </c>
      <c r="G20" s="40">
        <v>26</v>
      </c>
      <c r="H20" s="40"/>
      <c r="I20" s="40"/>
      <c r="J20" s="40">
        <v>1</v>
      </c>
      <c r="K20" s="67">
        <v>26</v>
      </c>
      <c r="L20" s="40"/>
      <c r="M20" s="21"/>
    </row>
    <row r="21" spans="1:13" ht="12.75" customHeight="1" thickBot="1" x14ac:dyDescent="0.3">
      <c r="A21" s="79"/>
      <c r="B21" s="80"/>
      <c r="C21" s="69"/>
      <c r="D21" s="69"/>
      <c r="E21" s="69"/>
      <c r="F21" s="69"/>
      <c r="G21" s="69"/>
      <c r="H21" s="69"/>
      <c r="I21" s="69"/>
      <c r="J21" s="69"/>
      <c r="K21" s="68"/>
      <c r="L21" s="69"/>
      <c r="M21" s="21"/>
    </row>
    <row r="22" spans="1:13" ht="18.75" customHeight="1" thickBot="1" x14ac:dyDescent="0.3">
      <c r="A22" s="46" t="s">
        <v>33</v>
      </c>
      <c r="B22" s="47"/>
      <c r="C22" s="47"/>
      <c r="D22" s="47"/>
      <c r="E22" s="47"/>
      <c r="F22" s="48"/>
      <c r="G22" s="14">
        <f>G20+G18+G16</f>
        <v>73</v>
      </c>
      <c r="H22" s="14">
        <v>4</v>
      </c>
      <c r="I22" s="14">
        <v>0</v>
      </c>
      <c r="J22" s="14">
        <v>3</v>
      </c>
      <c r="K22" s="30">
        <f>AVERAGE(K16:K21)</f>
        <v>24.333333333333332</v>
      </c>
      <c r="L22" s="14">
        <v>1</v>
      </c>
      <c r="M22" s="1"/>
    </row>
    <row r="23" spans="1:13" ht="22.5" customHeight="1" thickBot="1" x14ac:dyDescent="0.3">
      <c r="A23" s="69" t="s">
        <v>29</v>
      </c>
      <c r="B23" s="71" t="s">
        <v>16</v>
      </c>
      <c r="C23" s="72"/>
      <c r="D23" s="4" t="s">
        <v>34</v>
      </c>
      <c r="E23" s="4" t="s">
        <v>67</v>
      </c>
      <c r="F23" s="4">
        <v>4</v>
      </c>
      <c r="G23" s="4">
        <v>23</v>
      </c>
      <c r="H23" s="4">
        <v>1</v>
      </c>
      <c r="I23" s="4"/>
      <c r="J23" s="4">
        <v>1</v>
      </c>
      <c r="K23" s="4">
        <v>23</v>
      </c>
      <c r="L23" s="4"/>
      <c r="M23" s="15"/>
    </row>
    <row r="24" spans="1:13" ht="27.75" customHeight="1" thickBot="1" x14ac:dyDescent="0.3">
      <c r="A24" s="70"/>
      <c r="B24" s="42" t="s">
        <v>35</v>
      </c>
      <c r="C24" s="43"/>
      <c r="D24" s="4" t="s">
        <v>36</v>
      </c>
      <c r="E24" s="4" t="s">
        <v>67</v>
      </c>
      <c r="F24" s="4">
        <v>4</v>
      </c>
      <c r="G24" s="4">
        <v>23</v>
      </c>
      <c r="H24" s="4"/>
      <c r="I24" s="4"/>
      <c r="J24" s="4">
        <v>1</v>
      </c>
      <c r="K24" s="4">
        <v>23</v>
      </c>
      <c r="L24" s="4"/>
      <c r="M24" s="15"/>
    </row>
    <row r="25" spans="1:13" ht="15.75" thickBot="1" x14ac:dyDescent="0.3">
      <c r="A25" s="49" t="s">
        <v>37</v>
      </c>
      <c r="B25" s="50"/>
      <c r="C25" s="50"/>
      <c r="D25" s="50"/>
      <c r="E25" s="50"/>
      <c r="F25" s="51"/>
      <c r="G25" s="5">
        <f>G24+G23</f>
        <v>46</v>
      </c>
      <c r="H25" s="5">
        <v>1</v>
      </c>
      <c r="I25" s="5">
        <v>0</v>
      </c>
      <c r="J25" s="5">
        <v>2</v>
      </c>
      <c r="K25" s="5">
        <f>AVERAGE(K23:K24)</f>
        <v>23</v>
      </c>
      <c r="L25" s="5"/>
      <c r="M25" s="13"/>
    </row>
    <row r="26" spans="1:13" ht="22.5" customHeight="1" thickBot="1" x14ac:dyDescent="0.3">
      <c r="A26" s="17"/>
      <c r="B26" s="52" t="s">
        <v>21</v>
      </c>
      <c r="C26" s="53"/>
      <c r="D26" s="7"/>
      <c r="E26" s="7"/>
      <c r="F26" s="7"/>
      <c r="G26" s="7">
        <v>2</v>
      </c>
      <c r="H26" s="7"/>
      <c r="I26" s="7"/>
      <c r="J26" s="7"/>
      <c r="K26" s="7">
        <v>2</v>
      </c>
      <c r="L26" s="7"/>
      <c r="M26" s="20"/>
    </row>
    <row r="27" spans="1:13" ht="11.25" customHeight="1" thickBot="1" x14ac:dyDescent="0.3">
      <c r="A27" s="54" t="s">
        <v>37</v>
      </c>
      <c r="B27" s="55"/>
      <c r="C27" s="55"/>
      <c r="D27" s="55"/>
      <c r="E27" s="55"/>
      <c r="F27" s="56"/>
      <c r="G27" s="9">
        <v>48</v>
      </c>
      <c r="H27" s="5"/>
      <c r="I27" s="5"/>
      <c r="J27" s="5"/>
      <c r="K27" s="4"/>
      <c r="L27" s="5"/>
      <c r="M27" s="13"/>
    </row>
    <row r="28" spans="1:13" ht="15.75" thickBot="1" x14ac:dyDescent="0.3">
      <c r="A28" s="57" t="s">
        <v>38</v>
      </c>
      <c r="B28" s="58"/>
      <c r="C28" s="58"/>
      <c r="D28" s="58"/>
      <c r="E28" s="58"/>
      <c r="F28" s="59"/>
      <c r="G28" s="8">
        <f>G27+G22+G15+G9</f>
        <v>329</v>
      </c>
      <c r="H28" s="8">
        <v>19</v>
      </c>
      <c r="I28" s="8">
        <f>I25+I22+I15+I9</f>
        <v>7</v>
      </c>
      <c r="J28" s="8">
        <f>J25+J22+J15+J9</f>
        <v>14</v>
      </c>
      <c r="K28" s="31">
        <f>G28/J28</f>
        <v>23.5</v>
      </c>
      <c r="L28" s="8">
        <v>7</v>
      </c>
      <c r="M28" s="23"/>
    </row>
    <row r="29" spans="1:13" ht="38.25" customHeight="1" thickBot="1" x14ac:dyDescent="0.3">
      <c r="A29" s="16" t="s">
        <v>65</v>
      </c>
      <c r="B29" s="42" t="s">
        <v>39</v>
      </c>
      <c r="C29" s="43"/>
      <c r="D29" s="4" t="s">
        <v>40</v>
      </c>
      <c r="E29" s="4" t="s">
        <v>68</v>
      </c>
      <c r="F29" s="4">
        <v>1</v>
      </c>
      <c r="G29" s="4">
        <v>24</v>
      </c>
      <c r="H29" s="4">
        <v>2</v>
      </c>
      <c r="I29" s="4">
        <v>1</v>
      </c>
      <c r="J29" s="24">
        <v>1</v>
      </c>
      <c r="K29" s="4">
        <v>24</v>
      </c>
      <c r="L29" s="4"/>
      <c r="M29" s="13"/>
    </row>
    <row r="30" spans="1:13" ht="15.75" thickBot="1" x14ac:dyDescent="0.3">
      <c r="A30" s="42" t="s">
        <v>41</v>
      </c>
      <c r="B30" s="60"/>
      <c r="C30" s="60"/>
      <c r="D30" s="60"/>
      <c r="E30" s="60"/>
      <c r="F30" s="43"/>
      <c r="G30" s="5">
        <f>SUM(G29)</f>
        <v>24</v>
      </c>
      <c r="H30" s="5">
        <v>2</v>
      </c>
      <c r="I30" s="5">
        <v>1</v>
      </c>
      <c r="J30" s="25">
        <v>1</v>
      </c>
      <c r="K30" s="5">
        <f>AVERAGE(K29)</f>
        <v>24</v>
      </c>
      <c r="L30" s="4"/>
      <c r="M30" s="15"/>
    </row>
    <row r="31" spans="1:13" ht="12.75" customHeight="1" thickBot="1" x14ac:dyDescent="0.3">
      <c r="A31" s="40" t="s">
        <v>66</v>
      </c>
      <c r="B31" s="42" t="s">
        <v>42</v>
      </c>
      <c r="C31" s="43"/>
      <c r="D31" s="4" t="s">
        <v>43</v>
      </c>
      <c r="E31" s="4" t="s">
        <v>44</v>
      </c>
      <c r="F31" s="4">
        <v>1</v>
      </c>
      <c r="G31" s="4">
        <v>12</v>
      </c>
      <c r="H31" s="4">
        <v>2</v>
      </c>
      <c r="I31" s="4">
        <v>1</v>
      </c>
      <c r="J31" s="24">
        <v>1</v>
      </c>
      <c r="K31" s="4">
        <v>12</v>
      </c>
      <c r="L31" s="4">
        <v>7</v>
      </c>
      <c r="M31" s="22"/>
    </row>
    <row r="32" spans="1:13" ht="13.5" customHeight="1" thickBot="1" x14ac:dyDescent="0.3">
      <c r="A32" s="41"/>
      <c r="B32" s="42" t="s">
        <v>45</v>
      </c>
      <c r="C32" s="43"/>
      <c r="D32" s="4" t="s">
        <v>46</v>
      </c>
      <c r="E32" s="4" t="s">
        <v>44</v>
      </c>
      <c r="F32" s="4">
        <v>1</v>
      </c>
      <c r="G32" s="4">
        <v>12</v>
      </c>
      <c r="H32" s="4">
        <v>6</v>
      </c>
      <c r="I32" s="4"/>
      <c r="J32" s="24">
        <v>1</v>
      </c>
      <c r="K32" s="4">
        <v>12</v>
      </c>
      <c r="L32" s="4">
        <v>5</v>
      </c>
      <c r="M32" s="22"/>
    </row>
    <row r="33" spans="1:13" ht="15.75" thickBot="1" x14ac:dyDescent="0.3">
      <c r="A33" s="42" t="s">
        <v>41</v>
      </c>
      <c r="B33" s="60"/>
      <c r="C33" s="60"/>
      <c r="D33" s="60"/>
      <c r="E33" s="60"/>
      <c r="F33" s="43"/>
      <c r="G33" s="5">
        <f>SUM(G31:G32)</f>
        <v>24</v>
      </c>
      <c r="H33" s="5">
        <v>8</v>
      </c>
      <c r="I33" s="5">
        <v>1</v>
      </c>
      <c r="J33" s="25">
        <v>2</v>
      </c>
      <c r="K33" s="5">
        <f>AVERAGE(K31:K32)</f>
        <v>12</v>
      </c>
      <c r="L33" s="5">
        <v>12</v>
      </c>
      <c r="M33" s="13"/>
    </row>
    <row r="34" spans="1:13" ht="15.75" thickBot="1" x14ac:dyDescent="0.3">
      <c r="A34" s="46" t="s">
        <v>47</v>
      </c>
      <c r="B34" s="47"/>
      <c r="C34" s="47"/>
      <c r="D34" s="47"/>
      <c r="E34" s="47"/>
      <c r="F34" s="48"/>
      <c r="G34" s="5">
        <f>G30+G33</f>
        <v>48</v>
      </c>
      <c r="H34" s="5">
        <v>10</v>
      </c>
      <c r="I34" s="5">
        <v>2</v>
      </c>
      <c r="J34" s="25">
        <v>3</v>
      </c>
      <c r="K34" s="5"/>
      <c r="L34" s="5">
        <v>12</v>
      </c>
      <c r="M34" s="13"/>
    </row>
    <row r="35" spans="1:13" ht="15.75" thickBot="1" x14ac:dyDescent="0.3">
      <c r="A35" s="40" t="s">
        <v>65</v>
      </c>
      <c r="B35" s="42" t="s">
        <v>48</v>
      </c>
      <c r="C35" s="43"/>
      <c r="D35" s="4" t="s">
        <v>49</v>
      </c>
      <c r="E35" s="4" t="s">
        <v>68</v>
      </c>
      <c r="F35" s="4">
        <v>2</v>
      </c>
      <c r="G35" s="4">
        <v>22</v>
      </c>
      <c r="H35" s="4">
        <v>3</v>
      </c>
      <c r="I35" s="4">
        <v>4</v>
      </c>
      <c r="J35" s="24">
        <v>1</v>
      </c>
      <c r="K35" s="4">
        <v>22</v>
      </c>
      <c r="L35" s="4"/>
      <c r="M35" s="15"/>
    </row>
    <row r="36" spans="1:13" ht="18" customHeight="1" thickBot="1" x14ac:dyDescent="0.3">
      <c r="A36" s="41"/>
      <c r="B36" s="42" t="s">
        <v>50</v>
      </c>
      <c r="C36" s="43"/>
      <c r="D36" s="4" t="s">
        <v>51</v>
      </c>
      <c r="E36" s="4" t="s">
        <v>68</v>
      </c>
      <c r="F36" s="4">
        <v>2</v>
      </c>
      <c r="G36" s="4">
        <v>25</v>
      </c>
      <c r="H36" s="4">
        <v>4</v>
      </c>
      <c r="I36" s="4"/>
      <c r="J36" s="24">
        <v>1</v>
      </c>
      <c r="K36" s="4">
        <f>G36</f>
        <v>25</v>
      </c>
      <c r="L36" s="4"/>
      <c r="M36" s="15"/>
    </row>
    <row r="37" spans="1:13" ht="15.75" thickBot="1" x14ac:dyDescent="0.3">
      <c r="A37" s="37" t="s">
        <v>52</v>
      </c>
      <c r="B37" s="38"/>
      <c r="C37" s="38"/>
      <c r="D37" s="38"/>
      <c r="E37" s="38"/>
      <c r="F37" s="39"/>
      <c r="G37" s="9">
        <f>SUM(G35:G36)</f>
        <v>47</v>
      </c>
      <c r="H37" s="9">
        <v>7</v>
      </c>
      <c r="I37" s="9">
        <v>4</v>
      </c>
      <c r="J37" s="26">
        <v>2</v>
      </c>
      <c r="K37" s="9">
        <f>AVERAGE(K35:K36)</f>
        <v>23.5</v>
      </c>
      <c r="L37" s="9"/>
      <c r="M37" s="13"/>
    </row>
    <row r="38" spans="1:13" ht="26.25" customHeight="1" thickBot="1" x14ac:dyDescent="0.3">
      <c r="A38" s="40" t="s">
        <v>65</v>
      </c>
      <c r="B38" s="42" t="s">
        <v>53</v>
      </c>
      <c r="C38" s="43"/>
      <c r="D38" s="4" t="s">
        <v>54</v>
      </c>
      <c r="E38" s="4" t="s">
        <v>68</v>
      </c>
      <c r="F38" s="4">
        <v>3</v>
      </c>
      <c r="G38" s="4">
        <v>19</v>
      </c>
      <c r="H38" s="4">
        <v>2</v>
      </c>
      <c r="I38" s="4"/>
      <c r="J38" s="24">
        <v>1</v>
      </c>
      <c r="K38" s="4">
        <f>G38</f>
        <v>19</v>
      </c>
      <c r="L38" s="4"/>
      <c r="M38" s="13"/>
    </row>
    <row r="39" spans="1:13" ht="14.25" customHeight="1" thickBot="1" x14ac:dyDescent="0.3">
      <c r="A39" s="41"/>
      <c r="B39" s="42" t="s">
        <v>55</v>
      </c>
      <c r="C39" s="43"/>
      <c r="D39" s="3" t="s">
        <v>56</v>
      </c>
      <c r="E39" s="16" t="s">
        <v>68</v>
      </c>
      <c r="F39" s="4">
        <v>3</v>
      </c>
      <c r="G39" s="4">
        <v>18</v>
      </c>
      <c r="H39" s="4">
        <v>7</v>
      </c>
      <c r="I39" s="4"/>
      <c r="J39" s="24">
        <v>1</v>
      </c>
      <c r="K39" s="4">
        <f>G39</f>
        <v>18</v>
      </c>
      <c r="L39" s="4"/>
      <c r="M39" s="15"/>
    </row>
    <row r="40" spans="1:13" ht="15.75" thickBot="1" x14ac:dyDescent="0.3">
      <c r="A40" s="16"/>
      <c r="B40" s="42" t="s">
        <v>57</v>
      </c>
      <c r="C40" s="43"/>
      <c r="D40" s="3" t="s">
        <v>58</v>
      </c>
      <c r="E40" s="16" t="s">
        <v>68</v>
      </c>
      <c r="F40" s="4">
        <v>3</v>
      </c>
      <c r="G40" s="4">
        <v>15</v>
      </c>
      <c r="H40" s="4">
        <v>4</v>
      </c>
      <c r="I40" s="4">
        <v>1</v>
      </c>
      <c r="J40" s="24">
        <v>1</v>
      </c>
      <c r="K40" s="4">
        <f>G40</f>
        <v>15</v>
      </c>
      <c r="L40" s="4"/>
      <c r="M40" s="15"/>
    </row>
    <row r="41" spans="1:13" ht="12.75" customHeight="1" thickBot="1" x14ac:dyDescent="0.3">
      <c r="A41" s="61" t="s">
        <v>59</v>
      </c>
      <c r="B41" s="62"/>
      <c r="C41" s="62"/>
      <c r="D41" s="62"/>
      <c r="E41" s="62"/>
      <c r="F41" s="63"/>
      <c r="G41" s="10">
        <f>SUM(G38:G40)</f>
        <v>52</v>
      </c>
      <c r="H41" s="10">
        <v>13</v>
      </c>
      <c r="I41" s="10">
        <v>1</v>
      </c>
      <c r="J41" s="10">
        <v>3</v>
      </c>
      <c r="K41" s="32">
        <f>AVERAGE(K38:K40)</f>
        <v>17.333333333333332</v>
      </c>
      <c r="L41" s="10"/>
      <c r="M41" s="10"/>
    </row>
    <row r="42" spans="1:13" ht="15.75" thickBot="1" x14ac:dyDescent="0.3">
      <c r="A42" s="57" t="s">
        <v>60</v>
      </c>
      <c r="B42" s="58"/>
      <c r="C42" s="58"/>
      <c r="D42" s="58"/>
      <c r="E42" s="58"/>
      <c r="F42" s="59"/>
      <c r="G42" s="8">
        <f>G41+G37+G30</f>
        <v>123</v>
      </c>
      <c r="H42" s="8">
        <v>22</v>
      </c>
      <c r="I42" s="8">
        <v>6</v>
      </c>
      <c r="J42" s="8">
        <v>6</v>
      </c>
      <c r="K42" s="31">
        <f>G42/J42</f>
        <v>20.5</v>
      </c>
      <c r="L42" s="8"/>
      <c r="M42" s="8"/>
    </row>
    <row r="43" spans="1:13" ht="15.75" thickBot="1" x14ac:dyDescent="0.3">
      <c r="A43" s="34" t="s">
        <v>61</v>
      </c>
      <c r="B43" s="35"/>
      <c r="C43" s="35"/>
      <c r="D43" s="35"/>
      <c r="E43" s="35"/>
      <c r="F43" s="36"/>
      <c r="G43" s="11">
        <f>G42+G33</f>
        <v>147</v>
      </c>
      <c r="H43" s="11">
        <v>30</v>
      </c>
      <c r="I43" s="11">
        <v>7</v>
      </c>
      <c r="J43" s="11">
        <v>8</v>
      </c>
      <c r="K43" s="11"/>
      <c r="L43" s="11">
        <v>12</v>
      </c>
      <c r="M43" s="11"/>
    </row>
    <row r="44" spans="1:13" ht="15.75" thickBot="1" x14ac:dyDescent="0.3">
      <c r="A44" s="34" t="s">
        <v>62</v>
      </c>
      <c r="B44" s="35"/>
      <c r="C44" s="35"/>
      <c r="D44" s="35"/>
      <c r="E44" s="35"/>
      <c r="F44" s="36"/>
      <c r="G44" s="11">
        <f>G42+G28</f>
        <v>452</v>
      </c>
      <c r="H44" s="11">
        <v>41</v>
      </c>
      <c r="I44" s="11">
        <v>13</v>
      </c>
      <c r="J44" s="11">
        <v>20</v>
      </c>
      <c r="K44" s="11">
        <f>G44/J44</f>
        <v>22.6</v>
      </c>
      <c r="L44" s="11">
        <v>7</v>
      </c>
      <c r="M44" s="11"/>
    </row>
    <row r="45" spans="1:13" ht="15.75" thickBot="1" x14ac:dyDescent="0.3">
      <c r="A45" s="64" t="s">
        <v>62</v>
      </c>
      <c r="B45" s="65"/>
      <c r="C45" s="65"/>
      <c r="D45" s="65"/>
      <c r="E45" s="65"/>
      <c r="F45" s="66"/>
      <c r="G45" s="12">
        <f>G44+G33</f>
        <v>476</v>
      </c>
      <c r="H45" s="12">
        <v>49</v>
      </c>
      <c r="I45" s="12">
        <v>14</v>
      </c>
      <c r="J45" s="12">
        <v>22</v>
      </c>
      <c r="K45" s="12">
        <v>23.1</v>
      </c>
      <c r="L45" s="12">
        <v>19</v>
      </c>
      <c r="M45" s="12"/>
    </row>
    <row r="46" spans="1:13" ht="15.75" x14ac:dyDescent="0.25">
      <c r="A46" s="44" t="s">
        <v>63</v>
      </c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</row>
  </sheetData>
  <mergeCells count="95">
    <mergeCell ref="A10:A14"/>
    <mergeCell ref="G12:G13"/>
    <mergeCell ref="B10:C10"/>
    <mergeCell ref="G6:G7"/>
    <mergeCell ref="A35:A36"/>
    <mergeCell ref="B35:C35"/>
    <mergeCell ref="B36:C36"/>
    <mergeCell ref="E20:E21"/>
    <mergeCell ref="E16:E17"/>
    <mergeCell ref="E18:E19"/>
    <mergeCell ref="A9:F9"/>
    <mergeCell ref="B6:C7"/>
    <mergeCell ref="D6:D7"/>
    <mergeCell ref="E6:E7"/>
    <mergeCell ref="F6:F7"/>
    <mergeCell ref="A6:A7"/>
    <mergeCell ref="A1:M1"/>
    <mergeCell ref="B2:C2"/>
    <mergeCell ref="B3:C3"/>
    <mergeCell ref="B4:C4"/>
    <mergeCell ref="B5:C5"/>
    <mergeCell ref="J6:J7"/>
    <mergeCell ref="K6:K7"/>
    <mergeCell ref="L6:L7"/>
    <mergeCell ref="M6:M7"/>
    <mergeCell ref="B8:C8"/>
    <mergeCell ref="H6:H7"/>
    <mergeCell ref="I6:I7"/>
    <mergeCell ref="M12:M13"/>
    <mergeCell ref="B14:C14"/>
    <mergeCell ref="B11:C11"/>
    <mergeCell ref="B12:C13"/>
    <mergeCell ref="D12:D13"/>
    <mergeCell ref="E12:E13"/>
    <mergeCell ref="F12:F13"/>
    <mergeCell ref="H12:H13"/>
    <mergeCell ref="G16:G17"/>
    <mergeCell ref="I12:I13"/>
    <mergeCell ref="J12:J13"/>
    <mergeCell ref="K12:K13"/>
    <mergeCell ref="L12:L13"/>
    <mergeCell ref="H16:H17"/>
    <mergeCell ref="I16:I17"/>
    <mergeCell ref="J16:J17"/>
    <mergeCell ref="K16:K17"/>
    <mergeCell ref="L16:L17"/>
    <mergeCell ref="A15:F15"/>
    <mergeCell ref="A16:B21"/>
    <mergeCell ref="C16:C17"/>
    <mergeCell ref="D16:D17"/>
    <mergeCell ref="F16:F17"/>
    <mergeCell ref="I18:I19"/>
    <mergeCell ref="J18:J19"/>
    <mergeCell ref="K18:K19"/>
    <mergeCell ref="L18:L19"/>
    <mergeCell ref="C20:C21"/>
    <mergeCell ref="D20:D21"/>
    <mergeCell ref="F20:F21"/>
    <mergeCell ref="G20:G21"/>
    <mergeCell ref="H20:H21"/>
    <mergeCell ref="I20:I21"/>
    <mergeCell ref="C18:C19"/>
    <mergeCell ref="D18:D19"/>
    <mergeCell ref="F18:F19"/>
    <mergeCell ref="G18:G19"/>
    <mergeCell ref="H18:H19"/>
    <mergeCell ref="J20:J21"/>
    <mergeCell ref="K20:K21"/>
    <mergeCell ref="L20:L21"/>
    <mergeCell ref="A22:F22"/>
    <mergeCell ref="A23:A24"/>
    <mergeCell ref="B23:C23"/>
    <mergeCell ref="B24:C24"/>
    <mergeCell ref="A46:M46"/>
    <mergeCell ref="A34:F34"/>
    <mergeCell ref="A25:F25"/>
    <mergeCell ref="B26:C26"/>
    <mergeCell ref="A27:F27"/>
    <mergeCell ref="A28:F28"/>
    <mergeCell ref="B29:C29"/>
    <mergeCell ref="A30:F30"/>
    <mergeCell ref="A31:A32"/>
    <mergeCell ref="B31:C31"/>
    <mergeCell ref="B32:C32"/>
    <mergeCell ref="A33:F33"/>
    <mergeCell ref="A41:F41"/>
    <mergeCell ref="A44:F44"/>
    <mergeCell ref="A45:F45"/>
    <mergeCell ref="A42:F42"/>
    <mergeCell ref="A43:F43"/>
    <mergeCell ref="A37:F37"/>
    <mergeCell ref="A38:A39"/>
    <mergeCell ref="B38:C38"/>
    <mergeCell ref="B39:C39"/>
    <mergeCell ref="B40:C40"/>
  </mergeCells>
  <pageMargins left="0.19685039370078741" right="0.11811023622047245" top="0.35433070866141736" bottom="0.35433070866141736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2018-03-20T12:19:52Z</dcterms:modified>
</cp:coreProperties>
</file>